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08" windowHeight="7524" activeTab="0"/>
  </bookViews>
  <sheets>
    <sheet name="madagascar" sheetId="1" r:id="rId1"/>
  </sheets>
  <definedNames>
    <definedName name="_xlnm.Print_Area" localSheetId="0">'madagascar'!$A$1:$P$96</definedName>
  </definedNames>
  <calcPr fullCalcOnLoad="1"/>
</workbook>
</file>

<file path=xl/sharedStrings.xml><?xml version="1.0" encoding="utf-8"?>
<sst xmlns="http://schemas.openxmlformats.org/spreadsheetml/2006/main" count="122" uniqueCount="109">
  <si>
    <t>AQUASTAT</t>
  </si>
  <si>
    <t>Country:</t>
  </si>
  <si>
    <t>Madagascar</t>
  </si>
  <si>
    <t>(update 2005)</t>
  </si>
  <si>
    <t>INTERNAL RENEWABLE WATER RESOURCES (IRWR)</t>
  </si>
  <si>
    <t>Source IPCC</t>
  </si>
  <si>
    <t xml:space="preserve">Area country </t>
  </si>
  <si>
    <t xml:space="preserve">Precipitation </t>
  </si>
  <si>
    <t>mm/yr</t>
  </si>
  <si>
    <t>ha</t>
  </si>
  <si>
    <t>km3/yr</t>
  </si>
  <si>
    <t>Water resources produced internally in a 10th frequency dry year</t>
  </si>
  <si>
    <t>Surface water produced internally (R)</t>
  </si>
  <si>
    <t>a</t>
  </si>
  <si>
    <t>Groundwater produced internally (I)</t>
  </si>
  <si>
    <t>b</t>
  </si>
  <si>
    <t>(1)</t>
  </si>
  <si>
    <t>c</t>
  </si>
  <si>
    <t>(2)</t>
  </si>
  <si>
    <t xml:space="preserve">Total internal renewable water resources </t>
  </si>
  <si>
    <t>-</t>
  </si>
  <si>
    <t>=</t>
  </si>
  <si>
    <t>=a+b</t>
  </si>
  <si>
    <t>=c</t>
  </si>
  <si>
    <t>d=a+b-c</t>
  </si>
  <si>
    <t>EXTERNAL RENEWABLE WATER RESOURCES</t>
  </si>
  <si>
    <t>Natural</t>
  </si>
  <si>
    <t>Actual</t>
  </si>
  <si>
    <t xml:space="preserve"> </t>
  </si>
  <si>
    <t>Surface water</t>
  </si>
  <si>
    <t>e</t>
  </si>
  <si>
    <t>Inflow not sumitted to treaties</t>
  </si>
  <si>
    <t>f</t>
  </si>
  <si>
    <t>Inflow submitted to treaties</t>
  </si>
  <si>
    <t>Inflow secured through treaties</t>
  </si>
  <si>
    <t>g</t>
  </si>
  <si>
    <t>Accounted inflow</t>
  </si>
  <si>
    <t>h=e</t>
  </si>
  <si>
    <t>i=f+g</t>
  </si>
  <si>
    <t>Total flow of border rivers</t>
  </si>
  <si>
    <t>Accounted flow of border rivers</t>
  </si>
  <si>
    <t>j</t>
  </si>
  <si>
    <t>k</t>
  </si>
  <si>
    <t>Accounted part of shared lakes</t>
  </si>
  <si>
    <t>l</t>
  </si>
  <si>
    <t>m</t>
  </si>
  <si>
    <t>n</t>
  </si>
  <si>
    <t>Outflow not submitted to treaties</t>
  </si>
  <si>
    <t>Outflow submitted to treaties</t>
  </si>
  <si>
    <t>Flow to be reserved by treaties</t>
  </si>
  <si>
    <t>o</t>
  </si>
  <si>
    <t>Surface water: total external (natural)</t>
  </si>
  <si>
    <t>p=h+l+j</t>
  </si>
  <si>
    <t>Surface water: total external (actual)</t>
  </si>
  <si>
    <t>q=m+k+f+g</t>
  </si>
  <si>
    <t>r=o</t>
  </si>
  <si>
    <t>a1=q-r</t>
  </si>
  <si>
    <t>Groundwater</t>
  </si>
  <si>
    <t>s</t>
  </si>
  <si>
    <t>a2</t>
  </si>
  <si>
    <t>t</t>
  </si>
  <si>
    <t>u</t>
  </si>
  <si>
    <t>Total</t>
  </si>
  <si>
    <t>Total external water resources (natural)</t>
  </si>
  <si>
    <t>v=p+s</t>
  </si>
  <si>
    <t>w=v</t>
  </si>
  <si>
    <t>Total external water resources (actual)</t>
  </si>
  <si>
    <t>x=a1+a2</t>
  </si>
  <si>
    <t>TOTAL RENEWABLE WATER RESOURCES (TRWR)</t>
  </si>
  <si>
    <t>Surface water : total</t>
  </si>
  <si>
    <t>y=a+p</t>
  </si>
  <si>
    <t>aa=a+a1</t>
  </si>
  <si>
    <t>Groundwater : total</t>
  </si>
  <si>
    <t>z=b+s</t>
  </si>
  <si>
    <t>bb=b+a2</t>
  </si>
  <si>
    <t>Overlap</t>
  </si>
  <si>
    <t>Water resources: total</t>
  </si>
  <si>
    <t>wn=y+z-c</t>
  </si>
  <si>
    <t>wa=aa+bb-c</t>
  </si>
  <si>
    <t>Dependency ratio</t>
  </si>
  <si>
    <t>%</t>
  </si>
  <si>
    <t>=100*(q+a2)/(q+a2+d)</t>
  </si>
  <si>
    <t>EXPLOITABLE WATER RESOURCES</t>
  </si>
  <si>
    <t>Regular renewable surface water</t>
  </si>
  <si>
    <t>bb</t>
  </si>
  <si>
    <t xml:space="preserve">Irregular renewable surface water </t>
  </si>
  <si>
    <t>cc</t>
  </si>
  <si>
    <t>Regular renewable groundwater</t>
  </si>
  <si>
    <t>dd</t>
  </si>
  <si>
    <t>Exploitable water resources: Total</t>
  </si>
  <si>
    <t>=bb+cc+dd</t>
  </si>
  <si>
    <t xml:space="preserve">Notes </t>
  </si>
  <si>
    <t>Probably this figure of 55 is a bit on the low side and it should be checked whether it has to be increased.</t>
  </si>
  <si>
    <t>Overlap between surface water and groundwater is a but less than 100%; most of the groundwater is drained by the rivers (equivalent to the low flow of</t>
  </si>
  <si>
    <t>water courses). But, as it is an island, there is probably some groundwater that escapes and flows out into the sea. However, the extreme south is arid.</t>
  </si>
  <si>
    <t>Comment ( comparison with modelled data)</t>
  </si>
  <si>
    <t xml:space="preserve">the same as the national figure (&lt;5% difference). </t>
  </si>
  <si>
    <t>Sources</t>
  </si>
  <si>
    <t>Revision by AQUASTAT and Jean Margat in 2005.</t>
  </si>
  <si>
    <r>
      <t>Computation of renewable water resources by country (in km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/year, average)</t>
    </r>
  </si>
  <si>
    <r>
      <t>Overlap (Q</t>
    </r>
    <r>
      <rPr>
        <b/>
        <vertAlign val="subscript"/>
        <sz val="10"/>
        <rFont val="Arial"/>
        <family val="2"/>
      </rPr>
      <t>IN</t>
    </r>
    <r>
      <rPr>
        <b/>
        <sz val="10"/>
        <rFont val="Arial"/>
        <family val="0"/>
      </rPr>
      <t>-Q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0"/>
      </rPr>
      <t>)</t>
    </r>
  </si>
  <si>
    <r>
      <t>Surface water entering the country (SW</t>
    </r>
    <r>
      <rPr>
        <b/>
        <vertAlign val="subscript"/>
        <sz val="10"/>
        <color indexed="8"/>
        <rFont val="Arial"/>
        <family val="2"/>
      </rPr>
      <t>IN</t>
    </r>
    <r>
      <rPr>
        <b/>
        <sz val="10"/>
        <color indexed="8"/>
        <rFont val="Arial"/>
        <family val="2"/>
      </rPr>
      <t>)</t>
    </r>
  </si>
  <si>
    <r>
      <t>Flow in border rivers (SW</t>
    </r>
    <r>
      <rPr>
        <b/>
        <vertAlign val="subscript"/>
        <sz val="10"/>
        <rFont val="Arial"/>
        <family val="2"/>
      </rPr>
      <t>PR</t>
    </r>
    <r>
      <rPr>
        <b/>
        <sz val="10"/>
        <rFont val="Arial"/>
        <family val="0"/>
      </rPr>
      <t>)</t>
    </r>
  </si>
  <si>
    <r>
      <t>Shared lakes (SW</t>
    </r>
    <r>
      <rPr>
        <b/>
        <vertAlign val="subscript"/>
        <sz val="10"/>
        <rFont val="Arial"/>
        <family val="2"/>
      </rPr>
      <t>PL</t>
    </r>
    <r>
      <rPr>
        <b/>
        <sz val="10"/>
        <rFont val="Arial"/>
        <family val="0"/>
      </rPr>
      <t>)</t>
    </r>
  </si>
  <si>
    <r>
      <t>Surface water leaving the country (SW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0"/>
      </rPr>
      <t>)</t>
    </r>
  </si>
  <si>
    <r>
      <t>Groundwater entering the country (GW</t>
    </r>
    <r>
      <rPr>
        <b/>
        <vertAlign val="subscript"/>
        <sz val="10"/>
        <rFont val="Arial"/>
        <family val="2"/>
      </rPr>
      <t>IN</t>
    </r>
    <r>
      <rPr>
        <b/>
        <sz val="10"/>
        <rFont val="Arial"/>
        <family val="0"/>
      </rPr>
      <t>)</t>
    </r>
  </si>
  <si>
    <r>
      <t>Groundwater leaving the country (GW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0"/>
      </rPr>
      <t>)</t>
    </r>
  </si>
  <si>
    <r>
      <t>FAO/AGLW model to assess IRWR (based on rainfall, evapotranspiration, and calibration on flow measurement) gives 320.4 km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/yr, which is more or less</t>
    </r>
  </si>
  <si>
    <r>
      <t xml:space="preserve">FAO/AQUASTAT. 1995. </t>
    </r>
    <r>
      <rPr>
        <i/>
        <sz val="9"/>
        <rFont val="Arial"/>
        <family val="2"/>
      </rPr>
      <t>Water resources of African countries: a review</t>
    </r>
    <r>
      <rPr>
        <sz val="9"/>
        <rFont val="Arial"/>
        <family val="0"/>
      </rPr>
      <t>. Revised by Jean Margat in 2001.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</si>
</sst>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00"/>
    <numFmt numFmtId="167" formatCode="0.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\ ###\ ##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0"/>
    </font>
    <font>
      <b/>
      <vertAlign val="subscript"/>
      <sz val="10"/>
      <color indexed="8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9"/>
      <color indexed="14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 quotePrefix="1">
      <alignment/>
    </xf>
    <xf numFmtId="0" fontId="9" fillId="0" borderId="0" xfId="0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2" xfId="0" applyFont="1" applyFill="1" applyBorder="1" applyAlignment="1">
      <alignment/>
    </xf>
    <xf numFmtId="1" fontId="0" fillId="0" borderId="2" xfId="0" applyNumberForma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0" fillId="0" borderId="6" xfId="0" applyNumberFormat="1" applyFont="1" applyFill="1" applyBorder="1" applyAlignment="1">
      <alignment horizontal="right"/>
    </xf>
    <xf numFmtId="173" fontId="0" fillId="0" borderId="6" xfId="0" applyNumberFormat="1" applyFont="1" applyFill="1" applyBorder="1" applyAlignment="1">
      <alignment horizontal="right"/>
    </xf>
    <xf numFmtId="166" fontId="0" fillId="0" borderId="6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6" fontId="0" fillId="0" borderId="0" xfId="0" applyNumberFormat="1" applyFill="1" applyBorder="1" applyAlignment="1">
      <alignment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0" fontId="0" fillId="0" borderId="4" xfId="0" applyFill="1" applyBorder="1" applyAlignment="1">
      <alignment/>
    </xf>
    <xf numFmtId="166" fontId="11" fillId="0" borderId="0" xfId="0" applyNumberFormat="1" applyFont="1" applyFill="1" applyAlignment="1" quotePrefix="1">
      <alignment horizontal="left"/>
    </xf>
    <xf numFmtId="166" fontId="6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166" fontId="11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 quotePrefix="1">
      <alignment/>
    </xf>
    <xf numFmtId="166" fontId="1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166" fontId="6" fillId="0" borderId="0" xfId="0" applyNumberFormat="1" applyFont="1" applyFill="1" applyBorder="1" applyAlignment="1" quotePrefix="1">
      <alignment horizontal="center"/>
    </xf>
    <xf numFmtId="166" fontId="1" fillId="0" borderId="6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66" fontId="6" fillId="0" borderId="8" xfId="0" applyNumberFormat="1" applyFont="1" applyFill="1" applyBorder="1" applyAlignment="1">
      <alignment/>
    </xf>
    <xf numFmtId="166" fontId="6" fillId="0" borderId="8" xfId="0" applyNumberFormat="1" applyFont="1" applyFill="1" applyBorder="1" applyAlignment="1" quotePrefix="1">
      <alignment horizontal="center"/>
    </xf>
    <xf numFmtId="166" fontId="6" fillId="0" borderId="8" xfId="0" applyNumberFormat="1" applyFont="1" applyFill="1" applyBorder="1" applyAlignment="1">
      <alignment/>
    </xf>
    <xf numFmtId="166" fontId="6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166" fontId="0" fillId="0" borderId="2" xfId="0" applyNumberFormat="1" applyFill="1" applyBorder="1" applyAlignment="1">
      <alignment/>
    </xf>
    <xf numFmtId="166" fontId="6" fillId="0" borderId="2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11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166" fontId="0" fillId="0" borderId="0" xfId="0" applyNumberFormat="1" applyFill="1" applyAlignment="1">
      <alignment/>
    </xf>
    <xf numFmtId="0" fontId="0" fillId="0" borderId="0" xfId="0" applyFill="1" applyBorder="1" applyAlignment="1" quotePrefix="1">
      <alignment horizontal="left"/>
    </xf>
    <xf numFmtId="0" fontId="14" fillId="0" borderId="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66" fontId="1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 quotePrefix="1">
      <alignment horizontal="right"/>
    </xf>
    <xf numFmtId="166" fontId="6" fillId="0" borderId="0" xfId="0" applyNumberFormat="1" applyFont="1" applyFill="1" applyBorder="1" applyAlignment="1" quotePrefix="1">
      <alignment horizontal="left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Border="1" applyAlignment="1" quotePrefix="1">
      <alignment/>
    </xf>
    <xf numFmtId="0" fontId="14" fillId="0" borderId="0" xfId="0" applyFont="1" applyFill="1" applyAlignment="1">
      <alignment/>
    </xf>
    <xf numFmtId="166" fontId="14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166" fontId="0" fillId="0" borderId="6" xfId="0" applyNumberFormat="1" applyFont="1" applyFill="1" applyBorder="1" applyAlignment="1" quotePrefix="1">
      <alignment horizontal="right"/>
    </xf>
    <xf numFmtId="166" fontId="6" fillId="0" borderId="0" xfId="0" applyNumberFormat="1" applyFont="1" applyFill="1" applyBorder="1" applyAlignment="1" quotePrefix="1">
      <alignment/>
    </xf>
    <xf numFmtId="0" fontId="3" fillId="0" borderId="4" xfId="0" applyFont="1" applyFill="1" applyBorder="1" applyAlignment="1">
      <alignment/>
    </xf>
    <xf numFmtId="166" fontId="6" fillId="0" borderId="0" xfId="0" applyNumberFormat="1" applyFont="1" applyFill="1" applyBorder="1" applyAlignment="1" quotePrefix="1">
      <alignment horizontal="center"/>
    </xf>
    <xf numFmtId="166" fontId="1" fillId="0" borderId="6" xfId="0" applyNumberFormat="1" applyFont="1" applyFill="1" applyBorder="1" applyAlignment="1" quotePrefix="1">
      <alignment horizontal="right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166" fontId="0" fillId="0" borderId="2" xfId="0" applyNumberFormat="1" applyFill="1" applyBorder="1" applyAlignment="1">
      <alignment/>
    </xf>
    <xf numFmtId="0" fontId="1" fillId="0" borderId="4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1" fontId="6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6" fontId="11" fillId="0" borderId="0" xfId="0" applyNumberFormat="1" applyFont="1" applyFill="1" applyBorder="1" applyAlignment="1" quotePrefix="1">
      <alignment horizontal="left"/>
    </xf>
    <xf numFmtId="0" fontId="16" fillId="0" borderId="0" xfId="0" applyFont="1" applyFill="1" applyAlignment="1" quotePrefix="1">
      <alignment horizontal="left"/>
    </xf>
    <xf numFmtId="167" fontId="17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166" fontId="0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2" fontId="1" fillId="0" borderId="6" xfId="0" applyNumberFormat="1" applyFont="1" applyFill="1" applyBorder="1" applyAlignment="1" quotePrefix="1">
      <alignment horizontal="center"/>
    </xf>
    <xf numFmtId="166" fontId="14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/>
    </xf>
    <xf numFmtId="1" fontId="0" fillId="0" borderId="0" xfId="0" applyNumberForma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left"/>
    </xf>
    <xf numFmtId="166" fontId="6" fillId="0" borderId="11" xfId="0" applyNumberFormat="1" applyFont="1" applyFill="1" applyBorder="1" applyAlignment="1" quotePrefix="1">
      <alignment horizontal="center"/>
    </xf>
    <xf numFmtId="166" fontId="11" fillId="0" borderId="0" xfId="0" applyNumberFormat="1" applyFont="1" applyFill="1" applyBorder="1" applyAlignment="1" quotePrefix="1">
      <alignment/>
    </xf>
    <xf numFmtId="166" fontId="0" fillId="0" borderId="0" xfId="0" applyNumberFormat="1" applyFont="1" applyFill="1" applyBorder="1" applyAlignment="1" quotePrefix="1">
      <alignment horizontal="right"/>
    </xf>
    <xf numFmtId="166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66" fontId="0" fillId="0" borderId="8" xfId="0" applyNumberFormat="1" applyFill="1" applyBorder="1" applyAlignment="1">
      <alignment/>
    </xf>
    <xf numFmtId="166" fontId="18" fillId="0" borderId="8" xfId="0" applyNumberFormat="1" applyFont="1" applyFill="1" applyBorder="1" applyAlignment="1" quotePrefix="1">
      <alignment horizontal="center"/>
    </xf>
    <xf numFmtId="166" fontId="11" fillId="0" borderId="8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 quotePrefix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Fill="1" applyAlignment="1" quotePrefix="1">
      <alignment horizontal="center"/>
    </xf>
    <xf numFmtId="1" fontId="1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3">
    <pageSetUpPr fitToPage="1"/>
  </sheetPr>
  <dimension ref="A1:P97"/>
  <sheetViews>
    <sheetView tabSelected="1" workbookViewId="0" topLeftCell="A1">
      <selection activeCell="A1" sqref="A1"/>
    </sheetView>
  </sheetViews>
  <sheetFormatPr defaultColWidth="9.140625" defaultRowHeight="12.75"/>
  <cols>
    <col min="1" max="4" width="5.421875" style="3" customWidth="1"/>
    <col min="5" max="7" width="8.8515625" style="3" customWidth="1"/>
    <col min="8" max="8" width="8.8515625" style="4" customWidth="1"/>
    <col min="9" max="9" width="10.28125" style="5" bestFit="1" customWidth="1"/>
    <col min="10" max="10" width="5.7109375" style="6" customWidth="1"/>
    <col min="11" max="11" width="13.7109375" style="5" customWidth="1"/>
    <col min="12" max="12" width="3.7109375" style="6" customWidth="1"/>
    <col min="13" max="13" width="9.140625" style="5" customWidth="1"/>
    <col min="14" max="14" width="4.8515625" style="6" customWidth="1"/>
    <col min="15" max="15" width="11.8515625" style="5" customWidth="1"/>
    <col min="16" max="16" width="6.421875" style="4" customWidth="1"/>
    <col min="17" max="16384" width="8.8515625" style="3" customWidth="1"/>
  </cols>
  <sheetData>
    <row r="1" spans="1:15" ht="20.25" customHeight="1">
      <c r="A1" s="1" t="s">
        <v>0</v>
      </c>
      <c r="B1" s="2"/>
      <c r="C1" s="2"/>
      <c r="D1" s="2"/>
      <c r="O1" s="7"/>
    </row>
    <row r="2" spans="1:4" ht="20.25" customHeight="1">
      <c r="A2" s="8" t="s">
        <v>99</v>
      </c>
      <c r="B2" s="2"/>
      <c r="C2" s="2"/>
      <c r="D2" s="2"/>
    </row>
    <row r="3" spans="1:4" ht="20.25" customHeight="1">
      <c r="A3" s="9"/>
      <c r="B3" s="2"/>
      <c r="C3" s="2"/>
      <c r="D3" s="2"/>
    </row>
    <row r="4" spans="1:15" ht="20.25" customHeight="1">
      <c r="A4" s="10" t="s">
        <v>1</v>
      </c>
      <c r="B4" s="2"/>
      <c r="C4" s="11" t="s">
        <v>2</v>
      </c>
      <c r="D4" s="2"/>
      <c r="O4" s="12" t="s">
        <v>3</v>
      </c>
    </row>
    <row r="5" spans="1:4" ht="20.25" customHeight="1" thickBot="1">
      <c r="A5" s="13"/>
      <c r="B5" s="2"/>
      <c r="C5" s="2"/>
      <c r="D5" s="2"/>
    </row>
    <row r="6" spans="1:16" ht="15" customHeight="1">
      <c r="A6" s="14" t="s">
        <v>4</v>
      </c>
      <c r="B6" s="15"/>
      <c r="C6" s="15"/>
      <c r="D6" s="15"/>
      <c r="E6" s="16"/>
      <c r="F6" s="16"/>
      <c r="G6" s="16"/>
      <c r="H6" s="17"/>
      <c r="I6" s="18"/>
      <c r="J6" s="19"/>
      <c r="K6" s="20"/>
      <c r="L6" s="19"/>
      <c r="M6" s="20"/>
      <c r="N6" s="19"/>
      <c r="O6" s="20"/>
      <c r="P6" s="21"/>
    </row>
    <row r="7" spans="1:16" ht="13.5" thickBot="1">
      <c r="A7" s="22"/>
      <c r="B7" s="23"/>
      <c r="C7" s="23"/>
      <c r="D7" s="23"/>
      <c r="E7" s="24"/>
      <c r="F7" s="24"/>
      <c r="G7" s="24"/>
      <c r="H7" s="25"/>
      <c r="I7" s="26" t="s">
        <v>5</v>
      </c>
      <c r="J7" s="27"/>
      <c r="K7" s="26" t="s">
        <v>6</v>
      </c>
      <c r="L7" s="27"/>
      <c r="M7" s="3"/>
      <c r="N7" s="28"/>
      <c r="O7" s="26"/>
      <c r="P7" s="29"/>
    </row>
    <row r="8" spans="1:16" ht="15" customHeight="1" thickBot="1">
      <c r="A8" s="22"/>
      <c r="B8" s="30" t="s">
        <v>7</v>
      </c>
      <c r="C8" s="23"/>
      <c r="D8" s="23"/>
      <c r="E8" s="24"/>
      <c r="F8" s="24"/>
      <c r="G8" s="24"/>
      <c r="I8" s="31">
        <v>1513</v>
      </c>
      <c r="J8" s="27" t="s">
        <v>8</v>
      </c>
      <c r="K8" s="32">
        <v>58704000</v>
      </c>
      <c r="L8" s="27" t="s">
        <v>9</v>
      </c>
      <c r="M8" s="3"/>
      <c r="O8" s="33">
        <f>((I8/1000)*(K8*10000))/1000000000</f>
        <v>888.19152</v>
      </c>
      <c r="P8" s="29" t="s">
        <v>10</v>
      </c>
    </row>
    <row r="9" spans="1:16" ht="6" customHeight="1" thickBot="1">
      <c r="A9" s="22"/>
      <c r="B9" s="23"/>
      <c r="C9" s="23"/>
      <c r="D9" s="23"/>
      <c r="E9" s="24"/>
      <c r="F9" s="24"/>
      <c r="G9" s="24"/>
      <c r="H9" s="34"/>
      <c r="I9" s="35"/>
      <c r="J9" s="27"/>
      <c r="K9" s="26"/>
      <c r="L9" s="27"/>
      <c r="M9" s="26"/>
      <c r="N9" s="27"/>
      <c r="O9" s="26"/>
      <c r="P9" s="29"/>
    </row>
    <row r="10" spans="1:16" ht="15" customHeight="1" thickBot="1">
      <c r="A10" s="22"/>
      <c r="B10" s="36" t="s">
        <v>11</v>
      </c>
      <c r="C10" s="23"/>
      <c r="D10" s="23"/>
      <c r="E10" s="24"/>
      <c r="F10" s="37"/>
      <c r="G10" s="37"/>
      <c r="H10" s="38"/>
      <c r="J10" s="39"/>
      <c r="L10" s="39"/>
      <c r="M10" s="40"/>
      <c r="N10" s="39"/>
      <c r="O10" s="41"/>
      <c r="P10" s="29"/>
    </row>
    <row r="11" spans="1:16" ht="6" customHeight="1" thickBot="1">
      <c r="A11" s="22"/>
      <c r="B11" s="36"/>
      <c r="C11" s="23"/>
      <c r="D11" s="23"/>
      <c r="E11" s="24"/>
      <c r="F11" s="37"/>
      <c r="G11" s="37"/>
      <c r="H11" s="38"/>
      <c r="J11" s="39"/>
      <c r="K11" s="42"/>
      <c r="L11" s="39"/>
      <c r="M11" s="41"/>
      <c r="N11" s="39"/>
      <c r="O11" s="41"/>
      <c r="P11" s="29"/>
    </row>
    <row r="12" spans="1:16" ht="15" customHeight="1" thickBot="1">
      <c r="A12" s="43"/>
      <c r="B12" s="23" t="s">
        <v>12</v>
      </c>
      <c r="C12" s="23"/>
      <c r="D12" s="23"/>
      <c r="E12" s="24"/>
      <c r="F12" s="37"/>
      <c r="G12" s="37"/>
      <c r="H12" s="34" t="s">
        <v>13</v>
      </c>
      <c r="I12" s="33">
        <v>332</v>
      </c>
      <c r="J12" s="39"/>
      <c r="K12" s="44"/>
      <c r="L12" s="39"/>
      <c r="M12" s="41"/>
      <c r="N12" s="39"/>
      <c r="O12" s="41"/>
      <c r="P12" s="29"/>
    </row>
    <row r="13" spans="1:16" ht="15" customHeight="1" thickBot="1">
      <c r="A13" s="22"/>
      <c r="B13" s="23"/>
      <c r="C13" s="23"/>
      <c r="D13" s="23"/>
      <c r="E13" s="24"/>
      <c r="F13" s="37"/>
      <c r="G13" s="37"/>
      <c r="H13" s="45"/>
      <c r="I13" s="46"/>
      <c r="J13" s="39"/>
      <c r="K13" s="44"/>
      <c r="L13" s="39"/>
      <c r="M13" s="41"/>
      <c r="N13" s="39"/>
      <c r="O13" s="47"/>
      <c r="P13" s="29"/>
    </row>
    <row r="14" spans="1:16" ht="15" customHeight="1" thickBot="1">
      <c r="A14" s="22"/>
      <c r="B14" s="23" t="s">
        <v>14</v>
      </c>
      <c r="C14" s="23"/>
      <c r="D14" s="23"/>
      <c r="E14" s="24"/>
      <c r="F14" s="37"/>
      <c r="G14" s="37"/>
      <c r="H14" s="38" t="s">
        <v>15</v>
      </c>
      <c r="I14" s="40">
        <v>55</v>
      </c>
      <c r="J14" s="39"/>
      <c r="K14" s="48"/>
      <c r="L14" s="39"/>
      <c r="M14" s="41"/>
      <c r="N14" s="39"/>
      <c r="O14" s="49" t="s">
        <v>16</v>
      </c>
      <c r="P14" s="29"/>
    </row>
    <row r="15" spans="1:16" ht="6" customHeight="1" thickBot="1">
      <c r="A15" s="22"/>
      <c r="B15" s="23"/>
      <c r="C15" s="23"/>
      <c r="D15" s="23"/>
      <c r="E15" s="24"/>
      <c r="F15" s="37"/>
      <c r="G15" s="37"/>
      <c r="H15" s="45"/>
      <c r="I15" s="50"/>
      <c r="J15" s="39"/>
      <c r="K15" s="48"/>
      <c r="L15" s="39"/>
      <c r="M15" s="41"/>
      <c r="N15" s="39"/>
      <c r="O15" s="47"/>
      <c r="P15" s="29"/>
    </row>
    <row r="16" spans="1:16" ht="15" customHeight="1" thickBot="1">
      <c r="A16" s="22"/>
      <c r="B16" s="23" t="s">
        <v>100</v>
      </c>
      <c r="C16" s="23"/>
      <c r="D16" s="23"/>
      <c r="E16" s="24"/>
      <c r="F16" s="37"/>
      <c r="G16" s="37"/>
      <c r="H16" s="45"/>
      <c r="I16" s="46"/>
      <c r="J16" s="39"/>
      <c r="K16" s="48"/>
      <c r="L16" s="39"/>
      <c r="M16" s="40">
        <v>50</v>
      </c>
      <c r="N16" s="51" t="s">
        <v>17</v>
      </c>
      <c r="O16" s="49" t="s">
        <v>18</v>
      </c>
      <c r="P16" s="29"/>
    </row>
    <row r="17" spans="1:16" ht="15" customHeight="1" thickBot="1">
      <c r="A17" s="22"/>
      <c r="B17" s="23"/>
      <c r="C17" s="23"/>
      <c r="D17" s="23"/>
      <c r="E17" s="24"/>
      <c r="F17" s="37"/>
      <c r="G17" s="37"/>
      <c r="H17" s="45"/>
      <c r="I17" s="46"/>
      <c r="J17" s="39"/>
      <c r="K17" s="48"/>
      <c r="L17" s="39"/>
      <c r="M17" s="46"/>
      <c r="N17" s="52"/>
      <c r="O17" s="41"/>
      <c r="P17" s="29"/>
    </row>
    <row r="18" spans="1:16" ht="15" customHeight="1" thickBot="1">
      <c r="A18" s="22"/>
      <c r="B18" s="53" t="s">
        <v>19</v>
      </c>
      <c r="C18" s="23"/>
      <c r="D18" s="23"/>
      <c r="E18" s="24"/>
      <c r="F18" s="37"/>
      <c r="G18" s="37"/>
      <c r="H18" s="45"/>
      <c r="I18" s="33">
        <f>I12+I14</f>
        <v>387</v>
      </c>
      <c r="J18" s="39"/>
      <c r="K18" s="48"/>
      <c r="L18" s="54" t="s">
        <v>20</v>
      </c>
      <c r="M18" s="33">
        <f>M16</f>
        <v>50</v>
      </c>
      <c r="N18" s="54" t="s">
        <v>21</v>
      </c>
      <c r="O18" s="55">
        <f>+I18-M18</f>
        <v>337</v>
      </c>
      <c r="P18" s="56"/>
    </row>
    <row r="19" spans="1:16" s="4" customFormat="1" ht="15" customHeight="1" thickBot="1">
      <c r="A19" s="57"/>
      <c r="B19" s="58"/>
      <c r="C19" s="58"/>
      <c r="D19" s="58"/>
      <c r="E19" s="59"/>
      <c r="F19" s="60"/>
      <c r="G19" s="60"/>
      <c r="H19" s="60"/>
      <c r="I19" s="61" t="s">
        <v>22</v>
      </c>
      <c r="J19" s="62"/>
      <c r="K19" s="62"/>
      <c r="L19" s="63"/>
      <c r="M19" s="61" t="s">
        <v>23</v>
      </c>
      <c r="N19" s="63"/>
      <c r="O19" s="61" t="s">
        <v>24</v>
      </c>
      <c r="P19" s="64"/>
    </row>
    <row r="20" spans="1:16" ht="15" customHeight="1">
      <c r="A20" s="65" t="s">
        <v>25</v>
      </c>
      <c r="B20" s="15"/>
      <c r="C20" s="15"/>
      <c r="D20" s="15"/>
      <c r="E20" s="16"/>
      <c r="F20" s="66"/>
      <c r="G20" s="66"/>
      <c r="H20" s="67"/>
      <c r="I20" s="68" t="s">
        <v>26</v>
      </c>
      <c r="J20" s="69"/>
      <c r="K20" s="68" t="s">
        <v>27</v>
      </c>
      <c r="L20" s="67"/>
      <c r="M20" s="70" t="s">
        <v>28</v>
      </c>
      <c r="N20" s="67"/>
      <c r="O20" s="70"/>
      <c r="P20" s="71"/>
    </row>
    <row r="21" spans="1:16" ht="6" customHeight="1">
      <c r="A21" s="53"/>
      <c r="B21" s="23"/>
      <c r="C21" s="23"/>
      <c r="D21" s="23"/>
      <c r="E21" s="24"/>
      <c r="F21" s="37"/>
      <c r="G21" s="37"/>
      <c r="H21" s="45"/>
      <c r="I21" s="72"/>
      <c r="J21" s="39"/>
      <c r="K21" s="72"/>
      <c r="L21" s="39"/>
      <c r="M21" s="41"/>
      <c r="N21" s="39"/>
      <c r="O21" s="41"/>
      <c r="P21" s="29"/>
    </row>
    <row r="22" spans="1:16" ht="15" customHeight="1" thickBot="1">
      <c r="A22" s="73" t="s">
        <v>29</v>
      </c>
      <c r="C22" s="23"/>
      <c r="D22" s="23"/>
      <c r="E22" s="24"/>
      <c r="F22" s="37"/>
      <c r="G22" s="37"/>
      <c r="H22" s="45"/>
      <c r="I22" s="72"/>
      <c r="J22" s="39"/>
      <c r="K22" s="72"/>
      <c r="L22" s="39"/>
      <c r="M22" s="41"/>
      <c r="N22" s="39"/>
      <c r="O22" s="41"/>
      <c r="P22" s="29"/>
    </row>
    <row r="23" spans="1:16" ht="15" customHeight="1" thickBot="1">
      <c r="A23" s="22"/>
      <c r="C23" s="74" t="s">
        <v>101</v>
      </c>
      <c r="E23" s="23"/>
      <c r="F23" s="24"/>
      <c r="G23" s="37"/>
      <c r="H23" s="38" t="s">
        <v>30</v>
      </c>
      <c r="I23" s="40">
        <v>0</v>
      </c>
      <c r="J23" s="39"/>
      <c r="K23" s="72"/>
      <c r="L23" s="39"/>
      <c r="M23" s="41"/>
      <c r="N23" s="39"/>
      <c r="O23" s="41"/>
      <c r="P23" s="29"/>
    </row>
    <row r="24" spans="1:16" ht="15" customHeight="1" thickBot="1">
      <c r="A24" s="22"/>
      <c r="C24" s="23"/>
      <c r="D24" s="75" t="s">
        <v>31</v>
      </c>
      <c r="E24" s="76"/>
      <c r="F24" s="24"/>
      <c r="G24" s="37"/>
      <c r="H24" s="45"/>
      <c r="I24" s="40"/>
      <c r="J24" s="52"/>
      <c r="K24" s="40">
        <v>0</v>
      </c>
      <c r="L24" s="45" t="s">
        <v>32</v>
      </c>
      <c r="M24" s="41"/>
      <c r="N24" s="39"/>
      <c r="O24" s="41"/>
      <c r="P24" s="29"/>
    </row>
    <row r="25" spans="1:16" ht="15" customHeight="1" thickBot="1">
      <c r="A25" s="22"/>
      <c r="C25" s="23"/>
      <c r="D25" s="75" t="s">
        <v>33</v>
      </c>
      <c r="E25" s="76"/>
      <c r="F25" s="24"/>
      <c r="G25" s="37"/>
      <c r="H25" s="45"/>
      <c r="I25" s="77"/>
      <c r="J25" s="39"/>
      <c r="K25" s="40"/>
      <c r="L25" s="45"/>
      <c r="M25" s="41"/>
      <c r="N25" s="39"/>
      <c r="O25" s="41"/>
      <c r="P25" s="29"/>
    </row>
    <row r="26" spans="1:16" ht="15" customHeight="1" thickBot="1">
      <c r="A26" s="22"/>
      <c r="C26" s="23"/>
      <c r="D26" s="75" t="s">
        <v>34</v>
      </c>
      <c r="E26" s="75"/>
      <c r="F26" s="78"/>
      <c r="G26" s="37"/>
      <c r="H26" s="45"/>
      <c r="I26" s="77"/>
      <c r="J26" s="39"/>
      <c r="K26" s="40"/>
      <c r="L26" s="45" t="s">
        <v>35</v>
      </c>
      <c r="M26" s="41"/>
      <c r="N26" s="39"/>
      <c r="O26" s="41"/>
      <c r="P26" s="29"/>
    </row>
    <row r="27" spans="1:16" ht="15" customHeight="1" thickBot="1">
      <c r="A27" s="22"/>
      <c r="C27" s="23"/>
      <c r="D27" s="75" t="s">
        <v>36</v>
      </c>
      <c r="E27" s="76"/>
      <c r="F27" s="24"/>
      <c r="G27" s="37"/>
      <c r="H27" s="45"/>
      <c r="I27" s="33">
        <f>+I23</f>
        <v>0</v>
      </c>
      <c r="J27" s="52"/>
      <c r="K27" s="33">
        <f>+K24+K26</f>
        <v>0</v>
      </c>
      <c r="L27" s="45"/>
      <c r="M27" s="41"/>
      <c r="N27" s="39"/>
      <c r="O27" s="41"/>
      <c r="P27" s="29"/>
    </row>
    <row r="28" spans="1:16" s="4" customFormat="1" ht="15" customHeight="1">
      <c r="A28" s="79"/>
      <c r="C28" s="80"/>
      <c r="D28" s="81"/>
      <c r="E28" s="82"/>
      <c r="F28" s="81"/>
      <c r="G28" s="45"/>
      <c r="H28" s="45"/>
      <c r="I28" s="52" t="s">
        <v>37</v>
      </c>
      <c r="J28" s="52"/>
      <c r="K28" s="54" t="s">
        <v>38</v>
      </c>
      <c r="L28" s="45"/>
      <c r="M28" s="39"/>
      <c r="N28" s="39"/>
      <c r="O28" s="39"/>
      <c r="P28" s="29"/>
    </row>
    <row r="29" spans="1:16" ht="15" customHeight="1" thickBot="1">
      <c r="A29" s="22"/>
      <c r="C29" s="23" t="s">
        <v>102</v>
      </c>
      <c r="D29" s="53"/>
      <c r="E29" s="23"/>
      <c r="F29" s="24"/>
      <c r="G29" s="37"/>
      <c r="H29" s="45"/>
      <c r="I29" s="72"/>
      <c r="J29" s="39"/>
      <c r="K29" s="72"/>
      <c r="L29" s="45"/>
      <c r="M29" s="41"/>
      <c r="N29" s="39"/>
      <c r="O29" s="41"/>
      <c r="P29" s="29"/>
    </row>
    <row r="30" spans="1:16" ht="15" customHeight="1" thickBot="1">
      <c r="A30" s="22"/>
      <c r="C30" s="23"/>
      <c r="D30" s="75" t="s">
        <v>39</v>
      </c>
      <c r="E30" s="75"/>
      <c r="F30" s="24"/>
      <c r="G30" s="37"/>
      <c r="H30" s="45"/>
      <c r="I30" s="40">
        <v>0</v>
      </c>
      <c r="J30" s="52"/>
      <c r="K30" s="40"/>
      <c r="L30" s="45"/>
      <c r="M30" s="41"/>
      <c r="N30" s="39"/>
      <c r="O30" s="41"/>
      <c r="P30" s="29"/>
    </row>
    <row r="31" spans="1:16" ht="15" customHeight="1" thickBot="1">
      <c r="A31" s="22"/>
      <c r="C31" s="23"/>
      <c r="D31" s="75" t="s">
        <v>40</v>
      </c>
      <c r="E31" s="75"/>
      <c r="F31" s="24"/>
      <c r="G31" s="37"/>
      <c r="H31" s="38" t="s">
        <v>41</v>
      </c>
      <c r="I31" s="40">
        <v>0</v>
      </c>
      <c r="J31" s="52"/>
      <c r="K31" s="40"/>
      <c r="L31" s="51" t="s">
        <v>42</v>
      </c>
      <c r="M31" s="41"/>
      <c r="N31" s="39"/>
      <c r="O31" s="41"/>
      <c r="P31" s="29"/>
    </row>
    <row r="32" spans="1:16" ht="6" customHeight="1">
      <c r="A32" s="22"/>
      <c r="C32" s="23"/>
      <c r="D32" s="75"/>
      <c r="E32" s="75"/>
      <c r="F32" s="24"/>
      <c r="G32" s="37"/>
      <c r="H32" s="45"/>
      <c r="I32" s="83"/>
      <c r="J32" s="39"/>
      <c r="K32" s="83"/>
      <c r="L32" s="45"/>
      <c r="M32" s="41"/>
      <c r="N32" s="39"/>
      <c r="O32" s="41"/>
      <c r="P32" s="29"/>
    </row>
    <row r="33" spans="1:16" ht="15" customHeight="1" thickBot="1">
      <c r="A33" s="22"/>
      <c r="C33" s="23" t="s">
        <v>103</v>
      </c>
      <c r="D33" s="23"/>
      <c r="E33" s="23"/>
      <c r="F33" s="24"/>
      <c r="G33" s="37"/>
      <c r="H33" s="45"/>
      <c r="I33" s="72"/>
      <c r="J33" s="39"/>
      <c r="K33" s="72"/>
      <c r="L33" s="45"/>
      <c r="M33" s="41"/>
      <c r="N33" s="39"/>
      <c r="O33" s="41"/>
      <c r="P33" s="29"/>
    </row>
    <row r="34" spans="1:16" ht="15" customHeight="1" thickBot="1">
      <c r="A34" s="22"/>
      <c r="C34" s="23"/>
      <c r="D34" s="75" t="s">
        <v>43</v>
      </c>
      <c r="E34" s="75"/>
      <c r="F34" s="24"/>
      <c r="G34" s="37"/>
      <c r="H34" s="84" t="s">
        <v>44</v>
      </c>
      <c r="I34" s="40">
        <v>0</v>
      </c>
      <c r="J34" s="52"/>
      <c r="K34" s="40"/>
      <c r="L34" s="85" t="s">
        <v>45</v>
      </c>
      <c r="M34" s="41"/>
      <c r="N34" s="39"/>
      <c r="O34" s="41"/>
      <c r="P34" s="29"/>
    </row>
    <row r="35" spans="1:16" ht="6" customHeight="1" thickBot="1">
      <c r="A35" s="22"/>
      <c r="C35" s="23"/>
      <c r="D35" s="23"/>
      <c r="E35" s="75"/>
      <c r="F35" s="24"/>
      <c r="G35" s="37"/>
      <c r="H35" s="45"/>
      <c r="I35" s="86"/>
      <c r="J35" s="39"/>
      <c r="K35" s="72"/>
      <c r="L35" s="45"/>
      <c r="M35" s="41"/>
      <c r="N35" s="39"/>
      <c r="O35" s="41"/>
      <c r="P35" s="29"/>
    </row>
    <row r="36" spans="1:16" ht="15" customHeight="1" thickBot="1">
      <c r="A36" s="22"/>
      <c r="C36" s="53" t="s">
        <v>104</v>
      </c>
      <c r="E36" s="23"/>
      <c r="F36" s="24"/>
      <c r="G36" s="37"/>
      <c r="H36" s="84" t="s">
        <v>46</v>
      </c>
      <c r="I36" s="40">
        <v>0</v>
      </c>
      <c r="J36" s="39"/>
      <c r="K36" s="87"/>
      <c r="L36" s="45"/>
      <c r="M36" s="3"/>
      <c r="N36" s="39"/>
      <c r="O36" s="41"/>
      <c r="P36" s="29"/>
    </row>
    <row r="37" spans="1:16" ht="15" customHeight="1" thickBot="1">
      <c r="A37" s="22"/>
      <c r="C37" s="23"/>
      <c r="D37" s="75" t="s">
        <v>47</v>
      </c>
      <c r="E37" s="76"/>
      <c r="F37" s="24"/>
      <c r="G37" s="37"/>
      <c r="H37" s="45"/>
      <c r="I37" s="48"/>
      <c r="J37" s="39"/>
      <c r="K37" s="40"/>
      <c r="L37" s="4"/>
      <c r="M37" s="88"/>
      <c r="N37" s="39"/>
      <c r="O37" s="41"/>
      <c r="P37" s="29"/>
    </row>
    <row r="38" spans="1:16" ht="15" customHeight="1" thickBot="1">
      <c r="A38" s="22"/>
      <c r="C38" s="23"/>
      <c r="D38" s="75" t="s">
        <v>48</v>
      </c>
      <c r="E38" s="76"/>
      <c r="F38" s="24"/>
      <c r="G38" s="37"/>
      <c r="H38" s="45"/>
      <c r="I38" s="41"/>
      <c r="J38" s="39"/>
      <c r="K38" s="40"/>
      <c r="L38" s="45"/>
      <c r="M38" s="89"/>
      <c r="N38" s="39"/>
      <c r="O38" s="41"/>
      <c r="P38" s="29"/>
    </row>
    <row r="39" spans="1:16" ht="13.5" thickBot="1">
      <c r="A39" s="22"/>
      <c r="C39" s="23"/>
      <c r="D39" s="75" t="s">
        <v>49</v>
      </c>
      <c r="E39" s="76"/>
      <c r="F39" s="24"/>
      <c r="G39" s="37"/>
      <c r="H39" s="45"/>
      <c r="I39" s="48"/>
      <c r="J39" s="39"/>
      <c r="K39" s="48"/>
      <c r="L39" s="39"/>
      <c r="M39" s="40"/>
      <c r="N39" s="85" t="s">
        <v>50</v>
      </c>
      <c r="O39" s="90"/>
      <c r="P39" s="29"/>
    </row>
    <row r="40" spans="1:16" ht="6" customHeight="1" thickBot="1">
      <c r="A40" s="22"/>
      <c r="B40" s="23"/>
      <c r="C40" s="23"/>
      <c r="D40" s="23"/>
      <c r="E40" s="24"/>
      <c r="F40" s="37"/>
      <c r="G40" s="37"/>
      <c r="H40" s="45"/>
      <c r="I40" s="41"/>
      <c r="J40" s="39"/>
      <c r="K40" s="41"/>
      <c r="L40" s="39"/>
      <c r="M40" s="72"/>
      <c r="N40" s="39"/>
      <c r="O40" s="41"/>
      <c r="P40" s="29"/>
    </row>
    <row r="41" spans="1:16" ht="15" customHeight="1" thickBot="1">
      <c r="A41" s="22"/>
      <c r="B41" s="53" t="s">
        <v>51</v>
      </c>
      <c r="D41" s="23"/>
      <c r="E41" s="24"/>
      <c r="F41" s="37"/>
      <c r="G41" s="37"/>
      <c r="H41" s="84" t="s">
        <v>52</v>
      </c>
      <c r="I41" s="40">
        <f>+I27+I31+I34</f>
        <v>0</v>
      </c>
      <c r="J41" s="52"/>
      <c r="K41" s="48"/>
      <c r="L41" s="39" t="s">
        <v>28</v>
      </c>
      <c r="M41" s="48"/>
      <c r="N41" s="91"/>
      <c r="O41" s="92"/>
      <c r="P41" s="29"/>
    </row>
    <row r="42" spans="1:16" ht="6" customHeight="1" thickBot="1">
      <c r="A42" s="22"/>
      <c r="B42" s="23"/>
      <c r="C42" s="23"/>
      <c r="D42" s="23"/>
      <c r="E42" s="24"/>
      <c r="F42" s="37"/>
      <c r="G42" s="37"/>
      <c r="H42" s="45"/>
      <c r="I42" s="46"/>
      <c r="J42" s="52"/>
      <c r="K42" s="72"/>
      <c r="L42" s="39"/>
      <c r="M42" s="72"/>
      <c r="N42" s="39"/>
      <c r="O42" s="72"/>
      <c r="P42" s="29"/>
    </row>
    <row r="43" spans="1:16" ht="15" customHeight="1" thickBot="1">
      <c r="A43" s="22"/>
      <c r="B43" s="53" t="s">
        <v>53</v>
      </c>
      <c r="D43" s="23"/>
      <c r="E43" s="24"/>
      <c r="F43" s="37"/>
      <c r="G43" s="37"/>
      <c r="H43" s="45"/>
      <c r="I43" s="46"/>
      <c r="J43" s="84" t="s">
        <v>54</v>
      </c>
      <c r="K43" s="93">
        <f>K34+K31+K26+K24</f>
        <v>0</v>
      </c>
      <c r="L43" s="54" t="s">
        <v>20</v>
      </c>
      <c r="M43" s="93">
        <f>M39</f>
        <v>0</v>
      </c>
      <c r="N43" s="54" t="s">
        <v>21</v>
      </c>
      <c r="O43" s="40">
        <f>K43-M43</f>
        <v>0</v>
      </c>
      <c r="P43" s="56"/>
    </row>
    <row r="44" spans="1:16" s="4" customFormat="1" ht="15" customHeight="1">
      <c r="A44" s="79"/>
      <c r="B44" s="80"/>
      <c r="C44" s="80"/>
      <c r="D44" s="80"/>
      <c r="E44" s="81"/>
      <c r="F44" s="45"/>
      <c r="G44" s="45"/>
      <c r="H44" s="45"/>
      <c r="I44" s="39"/>
      <c r="J44" s="39"/>
      <c r="K44" s="94"/>
      <c r="L44" s="94"/>
      <c r="M44" s="54" t="s">
        <v>55</v>
      </c>
      <c r="N44" s="54"/>
      <c r="O44" s="54" t="s">
        <v>56</v>
      </c>
      <c r="P44" s="56"/>
    </row>
    <row r="45" spans="1:16" ht="15" customHeight="1" thickBot="1">
      <c r="A45" s="95" t="s">
        <v>57</v>
      </c>
      <c r="C45" s="23"/>
      <c r="D45" s="23"/>
      <c r="E45" s="24"/>
      <c r="F45" s="37"/>
      <c r="G45" s="37"/>
      <c r="H45" s="45"/>
      <c r="I45" s="72"/>
      <c r="J45" s="39"/>
      <c r="K45" s="41"/>
      <c r="L45" s="39"/>
      <c r="M45" s="41"/>
      <c r="N45" s="39"/>
      <c r="O45" s="41"/>
      <c r="P45" s="29"/>
    </row>
    <row r="46" spans="1:16" ht="15" customHeight="1" thickBot="1">
      <c r="A46" s="22"/>
      <c r="B46" s="36" t="s">
        <v>105</v>
      </c>
      <c r="D46" s="75"/>
      <c r="E46" s="24"/>
      <c r="F46" s="37"/>
      <c r="G46" s="37"/>
      <c r="H46" s="84" t="s">
        <v>58</v>
      </c>
      <c r="I46" s="40">
        <v>0</v>
      </c>
      <c r="J46" s="39"/>
      <c r="K46" s="92"/>
      <c r="L46" s="39"/>
      <c r="M46" s="41"/>
      <c r="N46" s="39" t="s">
        <v>28</v>
      </c>
      <c r="O46" s="40"/>
      <c r="P46" s="56"/>
    </row>
    <row r="47" spans="1:16" ht="15" customHeight="1" thickBot="1">
      <c r="A47" s="22"/>
      <c r="D47" s="75"/>
      <c r="E47" s="24"/>
      <c r="F47" s="37"/>
      <c r="G47" s="37"/>
      <c r="H47" s="45"/>
      <c r="I47" s="72"/>
      <c r="J47" s="39"/>
      <c r="K47" s="41"/>
      <c r="L47" s="39"/>
      <c r="M47" s="41"/>
      <c r="N47" s="39"/>
      <c r="O47" s="96" t="s">
        <v>59</v>
      </c>
      <c r="P47" s="56"/>
    </row>
    <row r="48" spans="1:16" ht="15" customHeight="1" thickBot="1">
      <c r="A48" s="22"/>
      <c r="B48" s="36" t="s">
        <v>106</v>
      </c>
      <c r="E48" s="24"/>
      <c r="F48" s="37"/>
      <c r="G48" s="37"/>
      <c r="H48" s="84" t="s">
        <v>60</v>
      </c>
      <c r="I48" s="40">
        <v>0</v>
      </c>
      <c r="J48" s="52"/>
      <c r="K48" s="40"/>
      <c r="L48" s="85" t="s">
        <v>61</v>
      </c>
      <c r="M48" s="48"/>
      <c r="N48" s="39"/>
      <c r="O48" s="41"/>
      <c r="P48" s="29"/>
    </row>
    <row r="49" spans="1:16" ht="6" customHeight="1">
      <c r="A49" s="22"/>
      <c r="B49" s="23"/>
      <c r="C49" s="23"/>
      <c r="D49" s="23"/>
      <c r="E49" s="24"/>
      <c r="F49" s="37"/>
      <c r="G49" s="37"/>
      <c r="H49" s="45"/>
      <c r="I49" s="41"/>
      <c r="J49" s="39"/>
      <c r="K49" s="41"/>
      <c r="L49" s="39"/>
      <c r="M49" s="41"/>
      <c r="N49" s="39"/>
      <c r="O49" s="41"/>
      <c r="P49" s="29"/>
    </row>
    <row r="50" spans="1:16" ht="15" customHeight="1" thickBot="1">
      <c r="A50" s="95" t="s">
        <v>62</v>
      </c>
      <c r="B50" s="24"/>
      <c r="C50" s="24"/>
      <c r="D50" s="24"/>
      <c r="E50" s="24"/>
      <c r="F50" s="37"/>
      <c r="G50" s="37"/>
      <c r="H50" s="45"/>
      <c r="I50" s="41"/>
      <c r="J50" s="39"/>
      <c r="K50" s="41"/>
      <c r="L50" s="39"/>
      <c r="M50" s="41"/>
      <c r="N50" s="39"/>
      <c r="O50" s="41"/>
      <c r="P50" s="29"/>
    </row>
    <row r="51" spans="1:16" ht="15" customHeight="1" thickBot="1">
      <c r="A51" s="22"/>
      <c r="B51" s="53" t="s">
        <v>63</v>
      </c>
      <c r="C51" s="24"/>
      <c r="D51" s="24"/>
      <c r="E51" s="24"/>
      <c r="F51" s="37"/>
      <c r="G51" s="37"/>
      <c r="H51" s="84" t="s">
        <v>64</v>
      </c>
      <c r="I51" s="40">
        <f>I41+I46</f>
        <v>0</v>
      </c>
      <c r="J51" s="39"/>
      <c r="K51" s="41"/>
      <c r="L51" s="39"/>
      <c r="M51" s="41"/>
      <c r="N51" s="38" t="s">
        <v>65</v>
      </c>
      <c r="O51" s="40">
        <f>I51</f>
        <v>0</v>
      </c>
      <c r="P51" s="56"/>
    </row>
    <row r="52" spans="1:16" ht="6" customHeight="1" thickBot="1">
      <c r="A52" s="22"/>
      <c r="B52" s="24"/>
      <c r="C52" s="24"/>
      <c r="D52" s="24"/>
      <c r="E52" s="24"/>
      <c r="F52" s="37"/>
      <c r="G52" s="37"/>
      <c r="H52" s="45"/>
      <c r="I52" s="41"/>
      <c r="J52" s="39"/>
      <c r="K52" s="41"/>
      <c r="L52" s="39"/>
      <c r="M52" s="41"/>
      <c r="N52" s="45"/>
      <c r="O52" s="46"/>
      <c r="P52" s="56"/>
    </row>
    <row r="53" spans="1:16" s="24" customFormat="1" ht="15" customHeight="1" thickBot="1">
      <c r="A53" s="22"/>
      <c r="B53" s="53" t="s">
        <v>66</v>
      </c>
      <c r="F53" s="37"/>
      <c r="G53" s="37"/>
      <c r="H53" s="45"/>
      <c r="I53" s="41"/>
      <c r="J53" s="39"/>
      <c r="K53" s="41"/>
      <c r="L53" s="39"/>
      <c r="M53" s="41"/>
      <c r="N53" s="84" t="s">
        <v>67</v>
      </c>
      <c r="O53" s="97">
        <f>O46+O43</f>
        <v>0</v>
      </c>
      <c r="P53" s="56"/>
    </row>
    <row r="54" spans="1:16" ht="6" customHeight="1" thickBot="1">
      <c r="A54" s="98"/>
      <c r="B54" s="98"/>
      <c r="C54" s="98"/>
      <c r="D54" s="98"/>
      <c r="I54" s="92"/>
      <c r="J54" s="91"/>
      <c r="K54" s="92"/>
      <c r="L54" s="91"/>
      <c r="M54" s="99"/>
      <c r="N54" s="4"/>
      <c r="O54" s="3"/>
      <c r="P54" s="64"/>
    </row>
    <row r="55" spans="1:16" ht="15" customHeight="1">
      <c r="A55" s="43"/>
      <c r="B55" s="24"/>
      <c r="C55" s="24"/>
      <c r="D55" s="24"/>
      <c r="E55" s="16"/>
      <c r="F55" s="66"/>
      <c r="G55" s="66"/>
      <c r="H55" s="67"/>
      <c r="I55" s="100"/>
      <c r="J55" s="67"/>
      <c r="K55" s="66"/>
      <c r="L55" s="67"/>
      <c r="M55" s="70"/>
      <c r="N55" s="67"/>
      <c r="O55" s="70"/>
      <c r="P55" s="71"/>
    </row>
    <row r="56" spans="1:16" ht="15" customHeight="1">
      <c r="A56" s="101" t="s">
        <v>68</v>
      </c>
      <c r="E56" s="24"/>
      <c r="F56" s="37"/>
      <c r="G56" s="37"/>
      <c r="H56" s="45"/>
      <c r="I56" s="72"/>
      <c r="J56" s="45"/>
      <c r="K56" s="37"/>
      <c r="L56" s="45"/>
      <c r="M56" s="102"/>
      <c r="N56" s="45"/>
      <c r="O56" s="102"/>
      <c r="P56" s="56"/>
    </row>
    <row r="57" spans="1:16" s="5" customFormat="1" ht="15" customHeight="1">
      <c r="A57" s="101"/>
      <c r="B57" s="3"/>
      <c r="C57" s="3"/>
      <c r="D57" s="3"/>
      <c r="E57" s="3"/>
      <c r="F57" s="3"/>
      <c r="G57" s="3"/>
      <c r="H57" s="4"/>
      <c r="I57" s="103" t="s">
        <v>62</v>
      </c>
      <c r="J57" s="104"/>
      <c r="K57" s="103"/>
      <c r="L57" s="45"/>
      <c r="M57" s="102"/>
      <c r="N57" s="45"/>
      <c r="O57" s="102"/>
      <c r="P57" s="105"/>
    </row>
    <row r="58" spans="1:16" s="5" customFormat="1" ht="15" customHeight="1" thickBot="1">
      <c r="A58" s="43"/>
      <c r="B58" s="3"/>
      <c r="C58" s="3"/>
      <c r="D58" s="3"/>
      <c r="E58" s="3"/>
      <c r="F58" s="3"/>
      <c r="G58" s="3"/>
      <c r="H58" s="4"/>
      <c r="I58" s="106" t="s">
        <v>26</v>
      </c>
      <c r="J58" s="107"/>
      <c r="K58" s="106" t="s">
        <v>27</v>
      </c>
      <c r="L58" s="45"/>
      <c r="M58" s="108"/>
      <c r="N58" s="45"/>
      <c r="O58" s="102"/>
      <c r="P58" s="105"/>
    </row>
    <row r="59" spans="1:16" s="5" customFormat="1" ht="15" customHeight="1" thickBot="1">
      <c r="A59" s="43"/>
      <c r="B59" s="109" t="s">
        <v>69</v>
      </c>
      <c r="C59" s="3"/>
      <c r="D59" s="3"/>
      <c r="E59" s="3"/>
      <c r="F59" s="3"/>
      <c r="G59" s="3"/>
      <c r="H59" s="84" t="s">
        <v>70</v>
      </c>
      <c r="I59" s="40">
        <f>I12+I41</f>
        <v>332</v>
      </c>
      <c r="J59" s="107"/>
      <c r="K59" s="40">
        <f>O43+I12</f>
        <v>332</v>
      </c>
      <c r="L59" s="85" t="s">
        <v>71</v>
      </c>
      <c r="M59" s="110"/>
      <c r="N59" s="45"/>
      <c r="O59" s="102"/>
      <c r="P59" s="105"/>
    </row>
    <row r="60" spans="1:16" s="5" customFormat="1" ht="6" customHeight="1" thickBot="1">
      <c r="A60" s="43"/>
      <c r="B60" s="109"/>
      <c r="C60" s="3"/>
      <c r="D60" s="3"/>
      <c r="E60" s="3"/>
      <c r="F60" s="3"/>
      <c r="G60" s="3"/>
      <c r="H60" s="4"/>
      <c r="I60" s="111"/>
      <c r="J60" s="107"/>
      <c r="K60" s="111"/>
      <c r="L60" s="45"/>
      <c r="M60" s="110"/>
      <c r="N60" s="45"/>
      <c r="O60" s="102"/>
      <c r="P60" s="105"/>
    </row>
    <row r="61" spans="1:16" s="5" customFormat="1" ht="15" customHeight="1" thickBot="1">
      <c r="A61" s="43"/>
      <c r="B61" s="109" t="s">
        <v>72</v>
      </c>
      <c r="C61" s="3"/>
      <c r="D61" s="3"/>
      <c r="E61" s="3"/>
      <c r="F61" s="3"/>
      <c r="G61" s="3"/>
      <c r="H61" s="84" t="s">
        <v>73</v>
      </c>
      <c r="I61" s="40">
        <f>I14+I46</f>
        <v>55</v>
      </c>
      <c r="J61" s="107"/>
      <c r="K61" s="40">
        <f>O46+I14</f>
        <v>55</v>
      </c>
      <c r="L61" s="85" t="s">
        <v>74</v>
      </c>
      <c r="M61" s="112"/>
      <c r="N61" s="45"/>
      <c r="O61" s="102"/>
      <c r="P61" s="105"/>
    </row>
    <row r="62" spans="1:16" s="5" customFormat="1" ht="6" customHeight="1" thickBot="1">
      <c r="A62" s="43"/>
      <c r="B62" s="109"/>
      <c r="C62" s="3"/>
      <c r="D62" s="3"/>
      <c r="E62" s="3"/>
      <c r="F62" s="3"/>
      <c r="G62" s="3"/>
      <c r="H62" s="4"/>
      <c r="I62" s="111"/>
      <c r="J62" s="107"/>
      <c r="K62" s="111"/>
      <c r="L62" s="45"/>
      <c r="M62" s="108"/>
      <c r="N62" s="45"/>
      <c r="O62" s="102"/>
      <c r="P62" s="105"/>
    </row>
    <row r="63" spans="1:16" s="5" customFormat="1" ht="15" customHeight="1" thickBot="1">
      <c r="A63" s="43"/>
      <c r="B63" s="113" t="s">
        <v>75</v>
      </c>
      <c r="C63" s="3"/>
      <c r="D63" s="3"/>
      <c r="E63" s="3"/>
      <c r="F63" s="3"/>
      <c r="G63" s="3"/>
      <c r="H63" s="38" t="s">
        <v>17</v>
      </c>
      <c r="I63" s="114">
        <f>M16</f>
        <v>50</v>
      </c>
      <c r="J63" s="107"/>
      <c r="K63" s="114">
        <f>M16</f>
        <v>50</v>
      </c>
      <c r="L63" s="51" t="s">
        <v>17</v>
      </c>
      <c r="M63" s="102"/>
      <c r="N63" s="45"/>
      <c r="O63" s="102"/>
      <c r="P63" s="105"/>
    </row>
    <row r="64" spans="1:16" s="5" customFormat="1" ht="6" customHeight="1" thickBot="1">
      <c r="A64" s="43"/>
      <c r="B64" s="109"/>
      <c r="C64" s="3"/>
      <c r="D64" s="3"/>
      <c r="E64" s="3"/>
      <c r="F64" s="3"/>
      <c r="G64" s="3"/>
      <c r="H64" s="4"/>
      <c r="I64" s="111"/>
      <c r="J64" s="107"/>
      <c r="K64" s="111"/>
      <c r="L64" s="45"/>
      <c r="M64" s="108"/>
      <c r="N64" s="45"/>
      <c r="O64" s="102"/>
      <c r="P64" s="105"/>
    </row>
    <row r="65" spans="1:16" s="5" customFormat="1" ht="15" customHeight="1" thickBot="1">
      <c r="A65" s="43"/>
      <c r="B65" s="109" t="s">
        <v>76</v>
      </c>
      <c r="C65" s="3"/>
      <c r="D65" s="3"/>
      <c r="E65" s="3"/>
      <c r="F65" s="3"/>
      <c r="G65" s="3"/>
      <c r="H65" s="38" t="s">
        <v>77</v>
      </c>
      <c r="I65" s="55">
        <f>I59+I61-I63</f>
        <v>337</v>
      </c>
      <c r="J65" s="107"/>
      <c r="K65" s="55">
        <f>+K59+K61-K63</f>
        <v>337</v>
      </c>
      <c r="L65" s="85" t="s">
        <v>78</v>
      </c>
      <c r="M65" s="102"/>
      <c r="N65" s="45"/>
      <c r="O65" s="102"/>
      <c r="P65" s="105"/>
    </row>
    <row r="66" spans="1:16" s="5" customFormat="1" ht="6" customHeight="1">
      <c r="A66" s="43"/>
      <c r="B66" s="109"/>
      <c r="C66" s="3"/>
      <c r="D66" s="3"/>
      <c r="E66" s="3"/>
      <c r="F66" s="3"/>
      <c r="G66" s="3"/>
      <c r="H66" s="4"/>
      <c r="I66" s="115"/>
      <c r="J66" s="107"/>
      <c r="K66" s="115"/>
      <c r="L66" s="45"/>
      <c r="M66" s="108"/>
      <c r="N66" s="45"/>
      <c r="O66" s="102"/>
      <c r="P66" s="105"/>
    </row>
    <row r="67" spans="1:16" s="5" customFormat="1" ht="6" customHeight="1" thickBot="1">
      <c r="A67" s="43"/>
      <c r="B67" s="109"/>
      <c r="C67" s="3"/>
      <c r="D67" s="3"/>
      <c r="E67" s="3"/>
      <c r="F67" s="3"/>
      <c r="G67" s="3"/>
      <c r="H67" s="4"/>
      <c r="I67" s="115"/>
      <c r="J67" s="107"/>
      <c r="K67" s="115"/>
      <c r="L67" s="45"/>
      <c r="M67" s="108"/>
      <c r="N67" s="45"/>
      <c r="O67" s="102"/>
      <c r="P67" s="105"/>
    </row>
    <row r="68" spans="1:16" s="5" customFormat="1" ht="15" customHeight="1" thickBot="1">
      <c r="A68" s="43"/>
      <c r="B68" s="3"/>
      <c r="C68" s="3"/>
      <c r="D68" s="3"/>
      <c r="E68" s="3"/>
      <c r="F68" s="3"/>
      <c r="G68" s="116" t="s">
        <v>79</v>
      </c>
      <c r="H68" s="4"/>
      <c r="I68" s="24"/>
      <c r="J68" s="4"/>
      <c r="K68" s="117">
        <f>100*(K43+O46)/(K43+O46+O18)</f>
        <v>0</v>
      </c>
      <c r="L68" s="118" t="s">
        <v>80</v>
      </c>
      <c r="M68" s="119" t="s">
        <v>81</v>
      </c>
      <c r="N68" s="45"/>
      <c r="O68" s="37"/>
      <c r="P68" s="105"/>
    </row>
    <row r="69" spans="1:16" ht="15" customHeight="1">
      <c r="A69" s="14" t="s">
        <v>82</v>
      </c>
      <c r="B69" s="15"/>
      <c r="C69" s="15"/>
      <c r="D69" s="15"/>
      <c r="E69" s="16"/>
      <c r="F69" s="16"/>
      <c r="G69" s="120"/>
      <c r="H69" s="17"/>
      <c r="I69" s="18"/>
      <c r="J69" s="19"/>
      <c r="K69" s="20"/>
      <c r="L69" s="19"/>
      <c r="M69" s="20"/>
      <c r="N69" s="19"/>
      <c r="O69" s="20"/>
      <c r="P69" s="21"/>
    </row>
    <row r="70" spans="1:16" ht="6" customHeight="1" thickBot="1">
      <c r="A70" s="22"/>
      <c r="B70" s="23"/>
      <c r="C70" s="23"/>
      <c r="D70" s="23"/>
      <c r="E70" s="24"/>
      <c r="F70" s="24"/>
      <c r="G70" s="24"/>
      <c r="H70" s="25"/>
      <c r="I70" s="121"/>
      <c r="J70" s="27"/>
      <c r="K70" s="26"/>
      <c r="L70" s="27"/>
      <c r="M70" s="26"/>
      <c r="N70" s="27"/>
      <c r="O70" s="26"/>
      <c r="P70" s="29"/>
    </row>
    <row r="71" spans="1:16" ht="15" customHeight="1" thickBot="1">
      <c r="A71" s="22"/>
      <c r="B71" s="23" t="s">
        <v>83</v>
      </c>
      <c r="C71" s="23"/>
      <c r="D71" s="23"/>
      <c r="E71" s="24"/>
      <c r="F71" s="24"/>
      <c r="G71" s="24"/>
      <c r="H71" s="34" t="s">
        <v>84</v>
      </c>
      <c r="I71" s="33"/>
      <c r="J71" s="27"/>
      <c r="K71" s="122"/>
      <c r="L71" s="27"/>
      <c r="M71" s="26"/>
      <c r="N71" s="27"/>
      <c r="O71" s="26"/>
      <c r="P71" s="29"/>
    </row>
    <row r="72" spans="1:16" ht="6" customHeight="1" thickBot="1">
      <c r="A72" s="22"/>
      <c r="B72" s="23"/>
      <c r="C72" s="23"/>
      <c r="D72" s="23"/>
      <c r="E72" s="24"/>
      <c r="F72" s="24"/>
      <c r="G72" s="24"/>
      <c r="H72" s="34"/>
      <c r="I72" s="35"/>
      <c r="J72" s="27"/>
      <c r="K72" s="26"/>
      <c r="L72" s="27"/>
      <c r="M72" s="26"/>
      <c r="N72" s="27"/>
      <c r="O72" s="26"/>
      <c r="P72" s="29"/>
    </row>
    <row r="73" spans="1:16" ht="15" customHeight="1" thickBot="1">
      <c r="A73" s="43"/>
      <c r="B73" s="23" t="s">
        <v>85</v>
      </c>
      <c r="C73" s="23"/>
      <c r="D73" s="23"/>
      <c r="E73" s="24"/>
      <c r="F73" s="37"/>
      <c r="G73" s="37"/>
      <c r="H73" s="34" t="s">
        <v>86</v>
      </c>
      <c r="I73" s="33"/>
      <c r="J73" s="39"/>
      <c r="K73" s="44"/>
      <c r="L73" s="39"/>
      <c r="M73" s="41"/>
      <c r="N73" s="39"/>
      <c r="O73" s="41"/>
      <c r="P73" s="29"/>
    </row>
    <row r="74" spans="1:16" ht="6" customHeight="1" thickBot="1">
      <c r="A74" s="22"/>
      <c r="B74" s="23"/>
      <c r="C74" s="23"/>
      <c r="D74" s="23"/>
      <c r="E74" s="24"/>
      <c r="F74" s="37"/>
      <c r="G74" s="37"/>
      <c r="H74" s="45"/>
      <c r="I74" s="46"/>
      <c r="J74" s="39"/>
      <c r="K74" s="44"/>
      <c r="L74" s="39"/>
      <c r="M74" s="41"/>
      <c r="N74" s="39"/>
      <c r="O74" s="41"/>
      <c r="P74" s="29"/>
    </row>
    <row r="75" spans="1:16" ht="15" customHeight="1" thickBot="1">
      <c r="A75" s="22"/>
      <c r="B75" s="23" t="s">
        <v>87</v>
      </c>
      <c r="C75" s="23"/>
      <c r="D75" s="23"/>
      <c r="E75" s="24"/>
      <c r="F75" s="37"/>
      <c r="G75" s="37"/>
      <c r="H75" s="38" t="s">
        <v>88</v>
      </c>
      <c r="I75" s="40"/>
      <c r="J75" s="39"/>
      <c r="K75" s="48"/>
      <c r="L75" s="39"/>
      <c r="M75" s="41"/>
      <c r="N75" s="39"/>
      <c r="O75" s="41"/>
      <c r="P75" s="29"/>
    </row>
    <row r="76" spans="1:16" ht="6" customHeight="1" thickBot="1">
      <c r="A76" s="22"/>
      <c r="B76" s="53"/>
      <c r="C76" s="23"/>
      <c r="D76" s="23"/>
      <c r="E76" s="24"/>
      <c r="F76" s="37"/>
      <c r="G76" s="37"/>
      <c r="H76" s="45"/>
      <c r="I76" s="50"/>
      <c r="J76" s="39"/>
      <c r="K76" s="48"/>
      <c r="L76" s="39"/>
      <c r="M76" s="41"/>
      <c r="N76" s="39"/>
      <c r="O76" s="41"/>
      <c r="P76" s="29"/>
    </row>
    <row r="77" spans="1:16" ht="15" customHeight="1" thickBot="1">
      <c r="A77" s="22"/>
      <c r="B77" s="36" t="s">
        <v>89</v>
      </c>
      <c r="C77" s="23"/>
      <c r="D77" s="23"/>
      <c r="E77" s="24"/>
      <c r="F77" s="37"/>
      <c r="G77" s="37"/>
      <c r="H77" s="123" t="s">
        <v>90</v>
      </c>
      <c r="I77" s="33"/>
      <c r="J77" s="39"/>
      <c r="K77" s="48"/>
      <c r="L77" s="39"/>
      <c r="M77" s="42"/>
      <c r="N77" s="51"/>
      <c r="O77" s="124"/>
      <c r="P77" s="29"/>
    </row>
    <row r="78" spans="1:16" ht="6" customHeight="1">
      <c r="A78" s="22"/>
      <c r="B78" s="23"/>
      <c r="C78" s="23"/>
      <c r="D78" s="23"/>
      <c r="E78" s="24"/>
      <c r="F78" s="37"/>
      <c r="G78" s="37"/>
      <c r="H78" s="45"/>
      <c r="I78" s="46"/>
      <c r="J78" s="39"/>
      <c r="K78" s="48"/>
      <c r="L78" s="39"/>
      <c r="M78" s="46"/>
      <c r="N78" s="52"/>
      <c r="O78" s="41"/>
      <c r="P78" s="29"/>
    </row>
    <row r="79" spans="1:16" ht="6" customHeight="1">
      <c r="A79" s="22"/>
      <c r="B79" s="23"/>
      <c r="C79" s="23"/>
      <c r="D79" s="23"/>
      <c r="E79" s="24"/>
      <c r="F79" s="37"/>
      <c r="G79" s="37"/>
      <c r="H79" s="45"/>
      <c r="I79" s="46"/>
      <c r="J79" s="39"/>
      <c r="K79" s="48"/>
      <c r="L79" s="39"/>
      <c r="M79" s="46"/>
      <c r="N79" s="52"/>
      <c r="O79" s="41"/>
      <c r="P79" s="29"/>
    </row>
    <row r="80" spans="1:16" ht="6" customHeight="1">
      <c r="A80" s="22"/>
      <c r="B80" s="23"/>
      <c r="C80" s="23"/>
      <c r="D80" s="23"/>
      <c r="E80" s="24"/>
      <c r="F80" s="37"/>
      <c r="G80" s="37"/>
      <c r="H80" s="45"/>
      <c r="I80" s="46"/>
      <c r="J80" s="39"/>
      <c r="K80" s="48"/>
      <c r="L80" s="39"/>
      <c r="M80" s="46"/>
      <c r="N80" s="52"/>
      <c r="O80" s="41"/>
      <c r="P80" s="29"/>
    </row>
    <row r="81" spans="1:16" ht="15" customHeight="1">
      <c r="A81" s="22"/>
      <c r="B81" s="36"/>
      <c r="C81" s="23"/>
      <c r="D81" s="23"/>
      <c r="E81" s="24"/>
      <c r="F81" s="37"/>
      <c r="G81" s="37"/>
      <c r="H81" s="45"/>
      <c r="I81" s="125"/>
      <c r="J81" s="39"/>
      <c r="K81" s="126"/>
      <c r="L81" s="54"/>
      <c r="M81" s="125"/>
      <c r="N81" s="54"/>
      <c r="O81" s="127"/>
      <c r="P81" s="56"/>
    </row>
    <row r="82" spans="1:16" ht="6" customHeight="1" thickBot="1">
      <c r="A82" s="128"/>
      <c r="B82" s="129"/>
      <c r="C82" s="129"/>
      <c r="D82" s="129"/>
      <c r="E82" s="98"/>
      <c r="F82" s="130"/>
      <c r="G82" s="130"/>
      <c r="H82" s="60"/>
      <c r="I82" s="131"/>
      <c r="J82" s="62"/>
      <c r="K82" s="132"/>
      <c r="L82" s="63"/>
      <c r="M82" s="131"/>
      <c r="N82" s="63"/>
      <c r="O82" s="131"/>
      <c r="P82" s="64"/>
    </row>
    <row r="83" ht="15" customHeight="1"/>
    <row r="84" spans="1:16" s="134" customFormat="1" ht="12">
      <c r="A84" s="133" t="s">
        <v>91</v>
      </c>
      <c r="I84" s="4"/>
      <c r="J84" s="135"/>
      <c r="K84" s="135"/>
      <c r="L84" s="135"/>
      <c r="M84" s="6"/>
      <c r="N84" s="135"/>
      <c r="O84" s="135"/>
      <c r="P84" s="135"/>
    </row>
    <row r="85" spans="1:16" s="137" customFormat="1" ht="11.25">
      <c r="A85" s="136" t="s">
        <v>16</v>
      </c>
      <c r="B85" s="137" t="s">
        <v>92</v>
      </c>
      <c r="I85" s="138"/>
      <c r="J85" s="139"/>
      <c r="K85" s="139"/>
      <c r="L85" s="139"/>
      <c r="M85" s="140"/>
      <c r="N85" s="139"/>
      <c r="O85" s="139"/>
      <c r="P85" s="139"/>
    </row>
    <row r="86" spans="1:16" s="134" customFormat="1" ht="11.25">
      <c r="A86" s="136" t="s">
        <v>18</v>
      </c>
      <c r="B86" s="134" t="s">
        <v>93</v>
      </c>
      <c r="I86" s="4"/>
      <c r="J86" s="135"/>
      <c r="K86" s="135"/>
      <c r="L86" s="135"/>
      <c r="M86" s="6"/>
      <c r="N86" s="135"/>
      <c r="O86" s="135"/>
      <c r="P86" s="135"/>
    </row>
    <row r="87" spans="1:16" s="134" customFormat="1" ht="11.25">
      <c r="A87" s="136"/>
      <c r="B87" s="134" t="s">
        <v>94</v>
      </c>
      <c r="I87" s="4"/>
      <c r="J87" s="135"/>
      <c r="K87" s="135"/>
      <c r="L87" s="135"/>
      <c r="M87" s="6"/>
      <c r="N87" s="135"/>
      <c r="O87" s="135"/>
      <c r="P87" s="135"/>
    </row>
    <row r="88" spans="2:16" s="134" customFormat="1" ht="9" customHeight="1">
      <c r="B88" s="141"/>
      <c r="I88" s="4"/>
      <c r="J88" s="135"/>
      <c r="K88" s="135"/>
      <c r="L88" s="135"/>
      <c r="M88" s="6"/>
      <c r="N88" s="135"/>
      <c r="O88" s="135"/>
      <c r="P88" s="135"/>
    </row>
    <row r="89" spans="1:16" s="134" customFormat="1" ht="12">
      <c r="A89" s="133" t="s">
        <v>95</v>
      </c>
      <c r="I89" s="4"/>
      <c r="J89" s="135"/>
      <c r="K89" s="135"/>
      <c r="L89" s="135"/>
      <c r="M89" s="6"/>
      <c r="N89" s="135"/>
      <c r="O89" s="135"/>
      <c r="P89" s="135"/>
    </row>
    <row r="90" spans="1:16" s="134" customFormat="1" ht="12.75">
      <c r="A90" s="134" t="s">
        <v>107</v>
      </c>
      <c r="I90" s="4"/>
      <c r="J90" s="135"/>
      <c r="K90" s="135"/>
      <c r="L90" s="135"/>
      <c r="M90" s="6"/>
      <c r="N90" s="135"/>
      <c r="O90" s="135"/>
      <c r="P90" s="135"/>
    </row>
    <row r="91" spans="1:16" s="134" customFormat="1" ht="11.25">
      <c r="A91" s="134" t="s">
        <v>96</v>
      </c>
      <c r="I91" s="4"/>
      <c r="J91" s="135"/>
      <c r="K91" s="135"/>
      <c r="L91" s="135"/>
      <c r="M91" s="6"/>
      <c r="N91" s="135"/>
      <c r="O91" s="135"/>
      <c r="P91" s="135"/>
    </row>
    <row r="92" spans="9:16" s="134" customFormat="1" ht="9" customHeight="1">
      <c r="I92" s="4"/>
      <c r="J92" s="135"/>
      <c r="K92" s="135"/>
      <c r="L92" s="135"/>
      <c r="M92" s="6"/>
      <c r="N92" s="135"/>
      <c r="O92" s="135"/>
      <c r="P92" s="135"/>
    </row>
    <row r="93" spans="1:16" s="134" customFormat="1" ht="12">
      <c r="A93" s="133" t="s">
        <v>97</v>
      </c>
      <c r="I93" s="4"/>
      <c r="J93" s="135"/>
      <c r="K93" s="135"/>
      <c r="L93" s="135"/>
      <c r="M93" s="6"/>
      <c r="N93" s="135"/>
      <c r="O93" s="135"/>
      <c r="P93" s="135"/>
    </row>
    <row r="94" spans="1:16" s="134" customFormat="1" ht="11.25">
      <c r="A94" s="142" t="s">
        <v>20</v>
      </c>
      <c r="B94" s="134" t="s">
        <v>108</v>
      </c>
      <c r="I94" s="4"/>
      <c r="J94" s="135"/>
      <c r="K94" s="135"/>
      <c r="L94" s="135"/>
      <c r="M94" s="6"/>
      <c r="N94" s="135"/>
      <c r="O94" s="135"/>
      <c r="P94" s="135"/>
    </row>
    <row r="95" spans="1:16" s="134" customFormat="1" ht="11.25">
      <c r="A95" s="142" t="s">
        <v>20</v>
      </c>
      <c r="B95" s="134" t="s">
        <v>98</v>
      </c>
      <c r="I95" s="4"/>
      <c r="J95" s="135"/>
      <c r="K95" s="135"/>
      <c r="L95" s="135"/>
      <c r="M95" s="6"/>
      <c r="N95" s="135"/>
      <c r="O95" s="135"/>
      <c r="P95" s="135"/>
    </row>
    <row r="96" spans="8:16" ht="12.75">
      <c r="H96" s="3"/>
      <c r="I96" s="4"/>
      <c r="J96" s="5"/>
      <c r="L96" s="5"/>
      <c r="M96" s="6"/>
      <c r="N96" s="5"/>
      <c r="O96" s="143"/>
      <c r="P96" s="5"/>
    </row>
    <row r="97" spans="8:16" ht="12.75">
      <c r="H97" s="3"/>
      <c r="I97" s="4"/>
      <c r="J97" s="5"/>
      <c r="L97" s="5"/>
      <c r="M97" s="6"/>
      <c r="N97" s="5"/>
      <c r="O97" s="143"/>
      <c r="P97" s="5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printOptions horizontalCentered="1" verticalCentered="1"/>
  <pageMargins left="0.7480314960629921" right="0.7480314960629921" top="0" bottom="0.1968503937007874" header="0.5118110236220472" footer="0.31496062992125984"/>
  <pageSetup fitToHeight="1" fitToWidth="1" horizontalDpi="600" verticalDpi="600" orientation="portrait" paperSize="9" scale="68" r:id="rId1"/>
  <headerFooter alignWithMargins="0">
    <oddHeader>&amp;C
</oddHeader>
    <oddFooter>&amp;R&amp;F;&amp;D;&amp;T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Hoogeveen, Jippe (AGLW)</dc:creator>
  <cp:keywords/>
  <dc:description/>
  <cp:lastModifiedBy>Hoogeveen, Jippe (AGLW)</cp:lastModifiedBy>
  <dcterms:created xsi:type="dcterms:W3CDTF">2005-08-22T13:42:29Z</dcterms:created>
  <dcterms:modified xsi:type="dcterms:W3CDTF">2005-08-22T13:42:30Z</dcterms:modified>
  <cp:category/>
  <cp:version/>
  <cp:contentType/>
  <cp:contentStatus/>
</cp:coreProperties>
</file>